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aboutiquebarber-my.sharepoint.com/personal/sebastien_laboutiquedubarber_fr/Documents/"/>
    </mc:Choice>
  </mc:AlternateContent>
  <xr:revisionPtr revIDLastSave="7" documentId="8_{4A5C87D2-09C9-4BB3-A67E-5C48B0E448C9}" xr6:coauthVersionLast="47" xr6:coauthVersionMax="47" xr10:uidLastSave="{6054301B-173A-4FD8-B055-CFC8AA65CED8}"/>
  <bookViews>
    <workbookView xWindow="-120" yWindow="-120" windowWidth="29040" windowHeight="15720" xr2:uid="{0166FDA5-05D5-4F3F-A9D1-17EEB82A2F21}"/>
  </bookViews>
  <sheets>
    <sheet name="Base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 a="1"/>
  <c r="N3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2" i="1" a="1"/>
  <c r="N2" i="1" s="1"/>
  <c r="M3" i="1" a="1"/>
  <c r="M3" i="1" s="1"/>
  <c r="M4" i="1" a="1"/>
  <c r="M4" i="1" s="1"/>
  <c r="M5" i="1" a="1"/>
  <c r="M5" i="1" s="1"/>
  <c r="M6" i="1" a="1"/>
  <c r="M6" i="1" s="1"/>
  <c r="M7" i="1" a="1"/>
  <c r="M7" i="1" s="1"/>
  <c r="M8" i="1" a="1"/>
  <c r="M8" i="1" s="1"/>
  <c r="M9" i="1" a="1"/>
  <c r="M9" i="1" s="1"/>
  <c r="M2" i="1" a="1"/>
  <c r="M2" i="1" s="1"/>
  <c r="L2" i="1" a="1"/>
  <c r="L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<sst xmlns="http://schemas.openxmlformats.org/spreadsheetml/2006/main" count="101" uniqueCount="39">
  <si>
    <t>Ref Article</t>
  </si>
  <si>
    <t>Désignation</t>
  </si>
  <si>
    <t>DateFact</t>
  </si>
  <si>
    <t>Prix de vente unitaire (€)</t>
  </si>
  <si>
    <t>Quantité</t>
  </si>
  <si>
    <t>Catégorie</t>
  </si>
  <si>
    <t>Fournisseur</t>
  </si>
  <si>
    <t>Code Magasin</t>
  </si>
  <si>
    <t>Remise (%)</t>
  </si>
  <si>
    <t>ART001</t>
  </si>
  <si>
    <t>Ordinateur portable</t>
  </si>
  <si>
    <t>Informatique</t>
  </si>
  <si>
    <t>TechPro</t>
  </si>
  <si>
    <t>MAG01</t>
  </si>
  <si>
    <t>MAG02</t>
  </si>
  <si>
    <t>ART002</t>
  </si>
  <si>
    <t>Écran 27"</t>
  </si>
  <si>
    <t>ScreenMaster</t>
  </si>
  <si>
    <t>MAG03</t>
  </si>
  <si>
    <t>ART003</t>
  </si>
  <si>
    <t>Souris sans fil</t>
  </si>
  <si>
    <t>Périphérique</t>
  </si>
  <si>
    <t>AccessTech</t>
  </si>
  <si>
    <t>ART004</t>
  </si>
  <si>
    <t>Clavier mécanique</t>
  </si>
  <si>
    <t>ART005</t>
  </si>
  <si>
    <t>Disque SSD 1To</t>
  </si>
  <si>
    <t>Stockage</t>
  </si>
  <si>
    <t>StoragePro</t>
  </si>
  <si>
    <t>ART006</t>
  </si>
  <si>
    <t>Webcam HD</t>
  </si>
  <si>
    <t>ART007</t>
  </si>
  <si>
    <t>Casque sans fil</t>
  </si>
  <si>
    <t>Audio</t>
  </si>
  <si>
    <t>SoundMaster</t>
  </si>
  <si>
    <t>ART008</t>
  </si>
  <si>
    <t>Enceinte Bluetooth</t>
  </si>
  <si>
    <t>Version 365</t>
  </si>
  <si>
    <t>Version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</si>
</sst>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 wrapText="1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19" formatCode="dd/mm/yyyy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052D49-E953-49D4-B216-AE8BEE4BFDD9}" name="Ventes" displayName="Ventes" ref="A1:I19" totalsRowShown="0" headerRowDxfId="0" dataDxfId="1">
  <autoFilter ref="A1:I19" xr:uid="{48052D49-E953-49D4-B216-AE8BEE4BFDD9}"/>
  <tableColumns count="9">
    <tableColumn id="1" xr3:uid="{4110BEEB-5B35-4566-B862-6190C6E42605}" name="Ref Article" dataDxfId="10"/>
    <tableColumn id="2" xr3:uid="{4B83984E-BF1B-4753-87C6-C9C921C68617}" name="Désignation" dataDxfId="9"/>
    <tableColumn id="3" xr3:uid="{A09265BB-1658-4E35-BE4D-2946EBE64C4B}" name="DateFact" dataDxfId="8"/>
    <tableColumn id="4" xr3:uid="{0F6EA582-3C9C-44D5-9272-FEF422038DD3}" name="Prix de vente unitaire (€)" dataDxfId="7"/>
    <tableColumn id="5" xr3:uid="{A109BA5C-980C-4448-9531-19EF02169345}" name="Quantité" dataDxfId="6"/>
    <tableColumn id="6" xr3:uid="{329DBE67-9B5B-42C8-82B8-076627B6B561}" name="Catégorie" dataDxfId="5"/>
    <tableColumn id="7" xr3:uid="{8A673C27-AC1B-49D7-85EA-94C6BEFE6ADE}" name="Fournisseur" dataDxfId="4"/>
    <tableColumn id="8" xr3:uid="{3220333A-990B-498B-8F5E-49C8E95EE5B0}" name="Code Magasin" dataDxfId="3"/>
    <tableColumn id="9" xr3:uid="{016DD0E0-2413-4F8A-B0B3-22AA24CD65D5}" name="Remise (%)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99057-B8FD-422A-A5E0-4F5FFC90155E}">
  <dimension ref="A1:N19"/>
  <sheetViews>
    <sheetView tabSelected="1" workbookViewId="0">
      <selection activeCell="J10" sqref="J10"/>
    </sheetView>
  </sheetViews>
  <sheetFormatPr baseColWidth="10" defaultRowHeight="14.25" x14ac:dyDescent="0.2"/>
  <cols>
    <col min="1" max="3" width="15.75" customWidth="1"/>
    <col min="4" max="4" width="24.625" customWidth="1"/>
    <col min="5" max="9" width="15.75" customWidth="1"/>
    <col min="13" max="13" width="13.625" customWidth="1"/>
    <col min="14" max="14" width="13.375" customWidth="1"/>
  </cols>
  <sheetData>
    <row r="1" spans="1:14" ht="21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M1" s="4" t="s">
        <v>37</v>
      </c>
      <c r="N1" s="4" t="s">
        <v>38</v>
      </c>
    </row>
    <row r="2" spans="1:14" ht="28.5" x14ac:dyDescent="0.2">
      <c r="A2" s="2" t="s">
        <v>9</v>
      </c>
      <c r="B2" s="2" t="s">
        <v>10</v>
      </c>
      <c r="C2" s="3">
        <v>45306</v>
      </c>
      <c r="D2" s="2">
        <v>899.99</v>
      </c>
      <c r="E2" s="2">
        <v>1</v>
      </c>
      <c r="F2" s="2" t="s">
        <v>11</v>
      </c>
      <c r="G2" s="2" t="s">
        <v>12</v>
      </c>
      <c r="H2" s="2" t="s">
        <v>13</v>
      </c>
      <c r="I2" s="2">
        <v>0</v>
      </c>
      <c r="L2" t="str" cm="1">
        <f t="array" ref="L2:L9">_xlfn.UNIQUE(Ventes[Ref Article])</f>
        <v>ART001</v>
      </c>
      <c r="M2" cm="1">
        <f t="array" ref="M2">SUMPRODUCT((Ventes[Ref Article]=L2)*(Ventes[DateFact]=MAX(_xlfn._xlws.FILTER(Ventes[DateFact],Ventes[Ref Article]=L2)))*(Ventes[Prix de vente unitaire (€)]))</f>
        <v>849.99</v>
      </c>
      <c r="N2" cm="1">
        <f t="array" ref="N2">SUMPRODUCT((Ventes[Ref Article]=L2)*(Ventes[DateFact]=MAX(IF(Ventes[Ref Article]=L2,Ventes[DateFact])))*(Ventes[Prix de vente unitaire (€)]))</f>
        <v>849.99</v>
      </c>
    </row>
    <row r="3" spans="1:14" ht="28.5" x14ac:dyDescent="0.2">
      <c r="A3" s="2" t="s">
        <v>9</v>
      </c>
      <c r="B3" s="2" t="s">
        <v>10</v>
      </c>
      <c r="C3" s="3">
        <v>45309</v>
      </c>
      <c r="D3" s="2">
        <v>879.99</v>
      </c>
      <c r="E3" s="2">
        <v>2</v>
      </c>
      <c r="F3" s="2" t="s">
        <v>11</v>
      </c>
      <c r="G3" s="2" t="s">
        <v>12</v>
      </c>
      <c r="H3" s="2" t="s">
        <v>14</v>
      </c>
      <c r="I3" s="2">
        <v>2</v>
      </c>
      <c r="L3" t="str">
        <v>ART002</v>
      </c>
      <c r="M3" cm="1">
        <f t="array" ref="M3">SUMPRODUCT((Ventes[Ref Article]=L3)*(Ventes[DateFact]=MAX(_xlfn._xlws.FILTER(Ventes[DateFact],Ventes[Ref Article]=L3)))*(Ventes[Prix de vente unitaire (€)]))</f>
        <v>289.99</v>
      </c>
      <c r="N3" cm="1">
        <f t="array" ref="N3">SUMPRODUCT((Ventes[Ref Article]=L3)*(Ventes[DateFact]=MAX(IF(Ventes[Ref Article]=L3,Ventes[DateFact])))*(Ventes[Prix de vente unitaire (€)]))</f>
        <v>289.99</v>
      </c>
    </row>
    <row r="4" spans="1:14" ht="28.5" x14ac:dyDescent="0.2">
      <c r="A4" s="2" t="s">
        <v>9</v>
      </c>
      <c r="B4" s="2" t="s">
        <v>10</v>
      </c>
      <c r="C4" s="3">
        <v>45311</v>
      </c>
      <c r="D4" s="2">
        <v>849.99</v>
      </c>
      <c r="E4" s="2">
        <v>1</v>
      </c>
      <c r="F4" s="2" t="s">
        <v>11</v>
      </c>
      <c r="G4" s="2" t="s">
        <v>12</v>
      </c>
      <c r="H4" s="2" t="s">
        <v>13</v>
      </c>
      <c r="I4" s="2">
        <v>5</v>
      </c>
      <c r="L4" t="str">
        <v>ART003</v>
      </c>
      <c r="M4" cm="1">
        <f t="array" ref="M4">SUMPRODUCT((Ventes[Ref Article]=L4)*(Ventes[DateFact]=MAX(_xlfn._xlws.FILTER(Ventes[DateFact],Ventes[Ref Article]=L4)))*(Ventes[Prix de vente unitaire (€)]))</f>
        <v>39.99</v>
      </c>
      <c r="N4" cm="1">
        <f t="array" ref="N4">SUMPRODUCT((Ventes[Ref Article]=L4)*(Ventes[DateFact]=MAX(IF(Ventes[Ref Article]=L4,Ventes[DateFact])))*(Ventes[Prix de vente unitaire (€)]))</f>
        <v>39.99</v>
      </c>
    </row>
    <row r="5" spans="1:14" ht="28.5" x14ac:dyDescent="0.2">
      <c r="A5" s="2" t="s">
        <v>15</v>
      </c>
      <c r="B5" s="2" t="s">
        <v>16</v>
      </c>
      <c r="C5" s="3">
        <v>45306</v>
      </c>
      <c r="D5" s="2">
        <v>299.99</v>
      </c>
      <c r="E5" s="2">
        <v>3</v>
      </c>
      <c r="F5" s="2" t="s">
        <v>11</v>
      </c>
      <c r="G5" s="2" t="s">
        <v>17</v>
      </c>
      <c r="H5" s="2" t="s">
        <v>13</v>
      </c>
      <c r="I5" s="2">
        <v>0</v>
      </c>
      <c r="L5" t="str">
        <v>ART004</v>
      </c>
      <c r="M5" cm="1">
        <f t="array" ref="M5">SUMPRODUCT((Ventes[Ref Article]=L5)*(Ventes[DateFact]=MAX(_xlfn._xlws.FILTER(Ventes[DateFact],Ventes[Ref Article]=L5)))*(Ventes[Prix de vente unitaire (€)]))</f>
        <v>119.99</v>
      </c>
      <c r="N5" cm="1">
        <f t="array" ref="N5">SUMPRODUCT((Ventes[Ref Article]=L5)*(Ventes[DateFact]=MAX(IF(Ventes[Ref Article]=L5,Ventes[DateFact])))*(Ventes[Prix de vente unitaire (€)]))</f>
        <v>119.99</v>
      </c>
    </row>
    <row r="6" spans="1:14" ht="28.5" x14ac:dyDescent="0.2">
      <c r="A6" s="2" t="s">
        <v>15</v>
      </c>
      <c r="B6" s="2" t="s">
        <v>16</v>
      </c>
      <c r="C6" s="3">
        <v>45310</v>
      </c>
      <c r="D6" s="2">
        <v>289.99</v>
      </c>
      <c r="E6" s="2">
        <v>2</v>
      </c>
      <c r="F6" s="2" t="s">
        <v>11</v>
      </c>
      <c r="G6" s="2" t="s">
        <v>17</v>
      </c>
      <c r="H6" s="2" t="s">
        <v>18</v>
      </c>
      <c r="I6" s="2">
        <v>3</v>
      </c>
      <c r="L6" t="str">
        <v>ART005</v>
      </c>
      <c r="M6" cm="1">
        <f t="array" ref="M6">SUMPRODUCT((Ventes[Ref Article]=L6)*(Ventes[DateFact]=MAX(_xlfn._xlws.FILTER(Ventes[DateFact],Ventes[Ref Article]=L6)))*(Ventes[Prix de vente unitaire (€)]))</f>
        <v>149.99</v>
      </c>
      <c r="N6" cm="1">
        <f t="array" ref="N6">SUMPRODUCT((Ventes[Ref Article]=L6)*(Ventes[DateFact]=MAX(IF(Ventes[Ref Article]=L6,Ventes[DateFact])))*(Ventes[Prix de vente unitaire (€)]))</f>
        <v>149.99</v>
      </c>
    </row>
    <row r="7" spans="1:14" ht="28.5" x14ac:dyDescent="0.2">
      <c r="A7" s="2" t="s">
        <v>19</v>
      </c>
      <c r="B7" s="2" t="s">
        <v>20</v>
      </c>
      <c r="C7" s="3">
        <v>45307</v>
      </c>
      <c r="D7" s="2">
        <v>49.99</v>
      </c>
      <c r="E7" s="2">
        <v>5</v>
      </c>
      <c r="F7" s="2" t="s">
        <v>21</v>
      </c>
      <c r="G7" s="2" t="s">
        <v>22</v>
      </c>
      <c r="H7" s="2" t="s">
        <v>14</v>
      </c>
      <c r="I7" s="2">
        <v>0</v>
      </c>
      <c r="L7" t="str">
        <v>ART006</v>
      </c>
      <c r="M7" cm="1">
        <f t="array" ref="M7">SUMPRODUCT((Ventes[Ref Article]=L7)*(Ventes[DateFact]=MAX(_xlfn._xlws.FILTER(Ventes[DateFact],Ventes[Ref Article]=L7)))*(Ventes[Prix de vente unitaire (€)]))</f>
        <v>69.989999999999995</v>
      </c>
      <c r="N7" cm="1">
        <f t="array" ref="N7">SUMPRODUCT((Ventes[Ref Article]=L7)*(Ventes[DateFact]=MAX(IF(Ventes[Ref Article]=L7,Ventes[DateFact])))*(Ventes[Prix de vente unitaire (€)]))</f>
        <v>69.989999999999995</v>
      </c>
    </row>
    <row r="8" spans="1:14" ht="28.5" x14ac:dyDescent="0.2">
      <c r="A8" s="2" t="s">
        <v>19</v>
      </c>
      <c r="B8" s="2" t="s">
        <v>20</v>
      </c>
      <c r="C8" s="3">
        <v>45308</v>
      </c>
      <c r="D8" s="2">
        <v>45.99</v>
      </c>
      <c r="E8" s="2">
        <v>10</v>
      </c>
      <c r="F8" s="2" t="s">
        <v>21</v>
      </c>
      <c r="G8" s="2" t="s">
        <v>22</v>
      </c>
      <c r="H8" s="2" t="s">
        <v>13</v>
      </c>
      <c r="I8" s="2">
        <v>8</v>
      </c>
      <c r="L8" t="str">
        <v>ART007</v>
      </c>
      <c r="M8" cm="1">
        <f t="array" ref="M8">SUMPRODUCT((Ventes[Ref Article]=L8)*(Ventes[DateFact]=MAX(_xlfn._xlws.FILTER(Ventes[DateFact],Ventes[Ref Article]=L8)))*(Ventes[Prix de vente unitaire (€)]))</f>
        <v>189.99</v>
      </c>
      <c r="N8" cm="1">
        <f t="array" ref="N8">SUMPRODUCT((Ventes[Ref Article]=L8)*(Ventes[DateFact]=MAX(IF(Ventes[Ref Article]=L8,Ventes[DateFact])))*(Ventes[Prix de vente unitaire (€)]))</f>
        <v>189.99</v>
      </c>
    </row>
    <row r="9" spans="1:14" ht="28.5" x14ac:dyDescent="0.2">
      <c r="A9" s="2" t="s">
        <v>19</v>
      </c>
      <c r="B9" s="2" t="s">
        <v>20</v>
      </c>
      <c r="C9" s="3">
        <v>45311</v>
      </c>
      <c r="D9" s="2">
        <v>39.99</v>
      </c>
      <c r="E9" s="2">
        <v>15</v>
      </c>
      <c r="F9" s="2" t="s">
        <v>21</v>
      </c>
      <c r="G9" s="2" t="s">
        <v>22</v>
      </c>
      <c r="H9" s="2" t="s">
        <v>18</v>
      </c>
      <c r="I9" s="2">
        <v>20</v>
      </c>
      <c r="L9" t="str">
        <v>ART008</v>
      </c>
      <c r="M9" cm="1">
        <f t="array" ref="M9">SUMPRODUCT((Ventes[Ref Article]=L9)*(Ventes[DateFact]=MAX(_xlfn._xlws.FILTER(Ventes[DateFact],Ventes[Ref Article]=L9)))*(Ventes[Prix de vente unitaire (€)]))</f>
        <v>139.99</v>
      </c>
      <c r="N9" cm="1">
        <f t="array" ref="N9">SUMPRODUCT((Ventes[Ref Article]=L9)*(Ventes[DateFact]=MAX(IF(Ventes[Ref Article]=L9,Ventes[DateFact])))*(Ventes[Prix de vente unitaire (€)]))</f>
        <v>139.99</v>
      </c>
    </row>
    <row r="10" spans="1:14" ht="28.5" x14ac:dyDescent="0.2">
      <c r="A10" s="2" t="s">
        <v>23</v>
      </c>
      <c r="B10" s="2" t="s">
        <v>24</v>
      </c>
      <c r="C10" s="3">
        <v>45306</v>
      </c>
      <c r="D10" s="2">
        <v>129.99</v>
      </c>
      <c r="E10" s="2">
        <v>3</v>
      </c>
      <c r="F10" s="2" t="s">
        <v>21</v>
      </c>
      <c r="G10" s="2" t="s">
        <v>22</v>
      </c>
      <c r="H10" s="2" t="s">
        <v>13</v>
      </c>
      <c r="I10" s="2">
        <v>0</v>
      </c>
    </row>
    <row r="11" spans="1:14" ht="28.5" x14ac:dyDescent="0.2">
      <c r="A11" s="2" t="s">
        <v>23</v>
      </c>
      <c r="B11" s="2" t="s">
        <v>24</v>
      </c>
      <c r="C11" s="3">
        <v>45309</v>
      </c>
      <c r="D11" s="2">
        <v>119.99</v>
      </c>
      <c r="E11" s="2">
        <v>4</v>
      </c>
      <c r="F11" s="2" t="s">
        <v>21</v>
      </c>
      <c r="G11" s="2" t="s">
        <v>22</v>
      </c>
      <c r="H11" s="2" t="s">
        <v>14</v>
      </c>
      <c r="I11" s="2">
        <v>7</v>
      </c>
    </row>
    <row r="12" spans="1:14" ht="28.5" x14ac:dyDescent="0.2">
      <c r="A12" s="2" t="s">
        <v>25</v>
      </c>
      <c r="B12" s="2" t="s">
        <v>26</v>
      </c>
      <c r="C12" s="3">
        <v>45307</v>
      </c>
      <c r="D12" s="2">
        <v>159.99</v>
      </c>
      <c r="E12" s="2">
        <v>5</v>
      </c>
      <c r="F12" s="2" t="s">
        <v>27</v>
      </c>
      <c r="G12" s="2" t="s">
        <v>28</v>
      </c>
      <c r="H12" s="2" t="s">
        <v>18</v>
      </c>
      <c r="I12" s="2">
        <v>0</v>
      </c>
    </row>
    <row r="13" spans="1:14" ht="28.5" x14ac:dyDescent="0.2">
      <c r="A13" s="2" t="s">
        <v>25</v>
      </c>
      <c r="B13" s="2" t="s">
        <v>26</v>
      </c>
      <c r="C13" s="3">
        <v>45310</v>
      </c>
      <c r="D13" s="2">
        <v>149.99</v>
      </c>
      <c r="E13" s="2">
        <v>8</v>
      </c>
      <c r="F13" s="2" t="s">
        <v>27</v>
      </c>
      <c r="G13" s="2" t="s">
        <v>28</v>
      </c>
      <c r="H13" s="2" t="s">
        <v>13</v>
      </c>
      <c r="I13" s="2">
        <v>6</v>
      </c>
    </row>
    <row r="14" spans="1:14" ht="28.5" x14ac:dyDescent="0.2">
      <c r="A14" s="2" t="s">
        <v>29</v>
      </c>
      <c r="B14" s="2" t="s">
        <v>30</v>
      </c>
      <c r="C14" s="3">
        <v>45308</v>
      </c>
      <c r="D14" s="2">
        <v>79.989999999999995</v>
      </c>
      <c r="E14" s="2">
        <v>4</v>
      </c>
      <c r="F14" s="2" t="s">
        <v>21</v>
      </c>
      <c r="G14" s="2" t="s">
        <v>22</v>
      </c>
      <c r="H14" s="2" t="s">
        <v>14</v>
      </c>
      <c r="I14" s="2">
        <v>0</v>
      </c>
    </row>
    <row r="15" spans="1:14" ht="28.5" x14ac:dyDescent="0.2">
      <c r="A15" s="2" t="s">
        <v>29</v>
      </c>
      <c r="B15" s="2" t="s">
        <v>30</v>
      </c>
      <c r="C15" s="3">
        <v>45311</v>
      </c>
      <c r="D15" s="2">
        <v>69.989999999999995</v>
      </c>
      <c r="E15" s="2">
        <v>6</v>
      </c>
      <c r="F15" s="2" t="s">
        <v>21</v>
      </c>
      <c r="G15" s="2" t="s">
        <v>22</v>
      </c>
      <c r="H15" s="2" t="s">
        <v>13</v>
      </c>
      <c r="I15" s="2">
        <v>12</v>
      </c>
    </row>
    <row r="16" spans="1:14" ht="28.5" x14ac:dyDescent="0.2">
      <c r="A16" s="2" t="s">
        <v>31</v>
      </c>
      <c r="B16" s="2" t="s">
        <v>32</v>
      </c>
      <c r="C16" s="3">
        <v>45306</v>
      </c>
      <c r="D16" s="2">
        <v>199.99</v>
      </c>
      <c r="E16" s="2">
        <v>2</v>
      </c>
      <c r="F16" s="2" t="s">
        <v>33</v>
      </c>
      <c r="G16" s="2" t="s">
        <v>34</v>
      </c>
      <c r="H16" s="2" t="s">
        <v>18</v>
      </c>
      <c r="I16" s="2">
        <v>0</v>
      </c>
    </row>
    <row r="17" spans="1:9" ht="28.5" x14ac:dyDescent="0.2">
      <c r="A17" s="2" t="s">
        <v>31</v>
      </c>
      <c r="B17" s="2" t="s">
        <v>32</v>
      </c>
      <c r="C17" s="3">
        <v>45309</v>
      </c>
      <c r="D17" s="2">
        <v>189.99</v>
      </c>
      <c r="E17" s="2">
        <v>3</v>
      </c>
      <c r="F17" s="2" t="s">
        <v>33</v>
      </c>
      <c r="G17" s="2" t="s">
        <v>34</v>
      </c>
      <c r="H17" s="2" t="s">
        <v>13</v>
      </c>
      <c r="I17" s="2">
        <v>5</v>
      </c>
    </row>
    <row r="18" spans="1:9" ht="28.5" x14ac:dyDescent="0.2">
      <c r="A18" s="2" t="s">
        <v>35</v>
      </c>
      <c r="B18" s="2" t="s">
        <v>36</v>
      </c>
      <c r="C18" s="3">
        <v>45307</v>
      </c>
      <c r="D18" s="2">
        <v>149.99</v>
      </c>
      <c r="E18" s="2">
        <v>3</v>
      </c>
      <c r="F18" s="2" t="s">
        <v>33</v>
      </c>
      <c r="G18" s="2" t="s">
        <v>34</v>
      </c>
      <c r="H18" s="2" t="s">
        <v>14</v>
      </c>
      <c r="I18" s="2">
        <v>0</v>
      </c>
    </row>
    <row r="19" spans="1:9" ht="28.5" x14ac:dyDescent="0.2">
      <c r="A19" s="2" t="s">
        <v>35</v>
      </c>
      <c r="B19" s="2" t="s">
        <v>36</v>
      </c>
      <c r="C19" s="3">
        <v>45310</v>
      </c>
      <c r="D19" s="2">
        <v>139.99</v>
      </c>
      <c r="E19" s="2">
        <v>5</v>
      </c>
      <c r="F19" s="2" t="s">
        <v>33</v>
      </c>
      <c r="G19" s="2" t="s">
        <v>34</v>
      </c>
      <c r="H19" s="2" t="s">
        <v>18</v>
      </c>
      <c r="I19" s="2">
        <v>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DF87-E674-4A3F-9E4D-64E3FB81AEC8}">
  <dimension ref="A1"/>
  <sheetViews>
    <sheetView workbookViewId="0"/>
  </sheetViews>
  <sheetFormatPr baseColWidth="10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Base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Sebastien Bordas</dc:creator>
  <cp:lastModifiedBy>Sebastien Bordas</cp:lastModifiedBy>
  <dcterms:created xsi:type="dcterms:W3CDTF">2025-01-21T11:32:25Z</dcterms:created>
  <dcterms:modified xsi:type="dcterms:W3CDTF">2025-01-21T11:41:33Z</dcterms:modified>
</cp:coreProperties>
</file>